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firstSheet="2" activeTab="10"/>
  </bookViews>
  <sheets>
    <sheet name="1517367 субв." sheetId="1" r:id="rId1"/>
    <sheet name="1517367 ін. субв." sheetId="2" r:id="rId2"/>
    <sheet name="спів. ДФРР " sheetId="3" r:id="rId3"/>
    <sheet name="ДФРР" sheetId="4" r:id="rId4"/>
    <sheet name="1517363 (2)" sheetId="5" r:id="rId5"/>
    <sheet name="1517363" sheetId="6" r:id="rId6"/>
    <sheet name="1517310" sheetId="7" r:id="rId7"/>
    <sheet name="1518313" sheetId="8" r:id="rId8"/>
    <sheet name="1517462" sheetId="9" r:id="rId9"/>
    <sheet name="1517321" sheetId="10" r:id="rId10"/>
    <sheet name="1510180 (суб)" sheetId="11" r:id="rId11"/>
  </sheets>
  <definedNames/>
  <calcPr fullCalcOnLoad="1"/>
</workbook>
</file>

<file path=xl/sharedStrings.xml><?xml version="1.0" encoding="utf-8"?>
<sst xmlns="http://schemas.openxmlformats.org/spreadsheetml/2006/main" count="164" uniqueCount="57">
  <si>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</si>
  <si>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</si>
  <si>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</si>
  <si>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</si>
  <si>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</si>
  <si>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</si>
  <si>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</si>
  <si>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</si>
  <si>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r>
      <t xml:space="preserve">Амбулаторія загальної практики сімейної медицини ( на 1-2 лікаря) по вул.Лесі Українки, 6в, в </t>
    </r>
    <r>
      <rPr>
        <b/>
        <sz val="8"/>
        <rFont val="Times New Roman"/>
        <family val="1"/>
      </rPr>
      <t>с.Бахмач</t>
    </r>
    <r>
      <rPr>
        <sz val="8"/>
        <rFont val="Times New Roman"/>
        <family val="1"/>
      </rPr>
      <t>, Бахмацького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</si>
  <si>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вул.Незалежності, в </t>
    </r>
    <r>
      <rPr>
        <b/>
        <sz val="8"/>
        <rFont val="Times New Roman"/>
        <family val="1"/>
      </rPr>
      <t>с.Журавка</t>
    </r>
    <r>
      <rPr>
        <sz val="8"/>
        <rFont val="Times New Roman"/>
        <family val="1"/>
      </rPr>
      <t>, Варвинського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</si>
  <si>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вул.Амосова, в </t>
    </r>
    <r>
      <rPr>
        <b/>
        <sz val="8"/>
        <rFont val="Times New Roman"/>
        <family val="1"/>
      </rPr>
      <t>с.Хоробичі</t>
    </r>
    <r>
      <rPr>
        <sz val="8"/>
        <rFont val="Times New Roman"/>
        <family val="1"/>
      </rPr>
      <t>, Городнянського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</si>
  <si>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вул.Центральній,4/1, в </t>
    </r>
    <r>
      <rPr>
        <b/>
        <sz val="8"/>
        <rFont val="Times New Roman"/>
        <family val="1"/>
      </rPr>
      <t>селищі Тростянець</t>
    </r>
    <r>
      <rPr>
        <sz val="8"/>
        <rFont val="Times New Roman"/>
        <family val="1"/>
      </rPr>
      <t>, Ічнянського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</si>
  <si>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вул.Миру,190, в </t>
    </r>
    <r>
      <rPr>
        <b/>
        <sz val="8"/>
        <rFont val="Times New Roman"/>
        <family val="1"/>
      </rPr>
      <t>с.Грем"яч</t>
    </r>
    <r>
      <rPr>
        <sz val="8"/>
        <rFont val="Times New Roman"/>
        <family val="1"/>
      </rPr>
      <t>, Н-Сіверського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</si>
  <si>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вул.Перемоги,2Б, в </t>
    </r>
    <r>
      <rPr>
        <b/>
        <sz val="8"/>
        <rFont val="Times New Roman"/>
        <family val="1"/>
      </rPr>
      <t>с.Киїнка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</si>
  <si>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вул.Незалежності,28а, в </t>
    </r>
    <r>
      <rPr>
        <b/>
        <sz val="8"/>
        <rFont val="Times New Roman"/>
        <family val="1"/>
      </rPr>
      <t>с.Кобижча</t>
    </r>
    <r>
      <rPr>
        <sz val="8"/>
        <rFont val="Times New Roman"/>
        <family val="1"/>
      </rPr>
      <t>, Бобровицького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</si>
  <si>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вул.Шевченка,25, в </t>
    </r>
    <r>
      <rPr>
        <b/>
        <sz val="8"/>
        <rFont val="Times New Roman"/>
        <family val="1"/>
      </rPr>
      <t>с.Вертіївка</t>
    </r>
    <r>
      <rPr>
        <sz val="8"/>
        <rFont val="Times New Roman"/>
        <family val="1"/>
      </rPr>
      <t>, Ніжинського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</si>
  <si>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 в </t>
    </r>
    <r>
      <rPr>
        <b/>
        <sz val="8"/>
        <rFont val="Times New Roman"/>
        <family val="1"/>
      </rPr>
      <t>с.Високе</t>
    </r>
    <r>
      <rPr>
        <sz val="8"/>
        <rFont val="Times New Roman"/>
        <family val="1"/>
      </rPr>
      <t>, Борзнянського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</si>
  <si>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вул.Розумовських, в </t>
    </r>
    <r>
      <rPr>
        <b/>
        <sz val="8"/>
        <rFont val="Times New Roman"/>
        <family val="1"/>
      </rPr>
      <t>с.Лемеші</t>
    </r>
    <r>
      <rPr>
        <sz val="8"/>
        <rFont val="Times New Roman"/>
        <family val="1"/>
      </rPr>
      <t>, Козелецького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</si>
  <si>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вул.Кільцевій, в </t>
    </r>
    <r>
      <rPr>
        <b/>
        <sz val="8"/>
        <rFont val="Times New Roman"/>
        <family val="1"/>
      </rPr>
      <t>с.Нехаївка</t>
    </r>
    <r>
      <rPr>
        <sz val="8"/>
        <rFont val="Times New Roman"/>
        <family val="1"/>
      </rPr>
      <t>, Коропського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</si>
  <si>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вул.Шевченка,94, в </t>
    </r>
    <r>
      <rPr>
        <b/>
        <sz val="8"/>
        <rFont val="Times New Roman"/>
        <family val="1"/>
      </rPr>
      <t>с.Салтикова Дівиця</t>
    </r>
    <r>
      <rPr>
        <sz val="8"/>
        <rFont val="Times New Roman"/>
        <family val="1"/>
      </rPr>
      <t>, Куликівського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</si>
  <si>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вул.Молодіжній, в </t>
    </r>
    <r>
      <rPr>
        <b/>
        <sz val="8"/>
        <rFont val="Times New Roman"/>
        <family val="1"/>
      </rPr>
      <t>с.Стольне</t>
    </r>
    <r>
      <rPr>
        <sz val="8"/>
        <rFont val="Times New Roman"/>
        <family val="1"/>
      </rPr>
      <t>, Менського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</si>
  <si>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вул.Олександра Агеєва,51а, в </t>
    </r>
    <r>
      <rPr>
        <b/>
        <sz val="8"/>
        <rFont val="Times New Roman"/>
        <family val="1"/>
      </rPr>
      <t>смт Парафіївка</t>
    </r>
    <r>
      <rPr>
        <sz val="8"/>
        <rFont val="Times New Roman"/>
        <family val="1"/>
      </rPr>
      <t>, Ічнянського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</si>
  <si>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вул.Квітковій,19, в </t>
    </r>
    <r>
      <rPr>
        <b/>
        <sz val="8"/>
        <rFont val="Times New Roman"/>
        <family val="1"/>
      </rPr>
      <t>с. Плиски</t>
    </r>
    <r>
      <rPr>
        <sz val="8"/>
        <rFont val="Times New Roman"/>
        <family val="1"/>
      </rPr>
      <t>,  Борзнянського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</si>
  <si>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вул.Шлях, в </t>
    </r>
    <r>
      <rPr>
        <b/>
        <sz val="8"/>
        <rFont val="Times New Roman"/>
        <family val="1"/>
      </rPr>
      <t>с. Чорнотичі</t>
    </r>
    <r>
      <rPr>
        <sz val="8"/>
        <rFont val="Times New Roman"/>
        <family val="1"/>
      </rPr>
      <t>,  Сосницького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</si>
  <si>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вул.Перемоги, в </t>
    </r>
    <r>
      <rPr>
        <b/>
        <sz val="8"/>
        <rFont val="Times New Roman"/>
        <family val="1"/>
      </rPr>
      <t>с. Тур"я</t>
    </r>
    <r>
      <rPr>
        <sz val="8"/>
        <rFont val="Times New Roman"/>
        <family val="1"/>
      </rPr>
      <t>,  Сновського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</si>
  <si>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 в </t>
    </r>
    <r>
      <rPr>
        <b/>
        <sz val="8"/>
        <rFont val="Times New Roman"/>
        <family val="1"/>
      </rPr>
      <t>смт Холми</t>
    </r>
    <r>
      <rPr>
        <sz val="8"/>
        <rFont val="Times New Roman"/>
        <family val="1"/>
      </rPr>
      <t>,  Корюківського району Чернігівської області - будівництво (в т.ч.оплата проектно-вишукувальних робіт та експертизи)</t>
    </r>
  </si>
  <si>
    <t>Перелік видатків, які у 2020 році фінансуються за рахунок залишку субвенції з державного бюджету місцевим бюджетам на здійснення заходів, спрямованих на розвиток системи охорони здоров"я у сільській місцевості, який склався на 01.01.2020 році по КПКВК 1517367</t>
  </si>
  <si>
    <t>Перелік видатків, які у 2020 році фінансуються за рахунок залишку іншої субвенції,  який склався на 01.01.2020 та іншої субвенції наданої місцевими бюджетами по КПКВК 1517367</t>
  </si>
  <si>
    <t>Перелік видатків, які у 2020 році фінансуються за рахунок іншої субвенції, наданої Носівським міським бюджетом до загального фонду обласного бюджету по КПКВК 1510180</t>
  </si>
  <si>
    <t>Забезпечення охорони приміщеннь обєкта незавершеного будівництва Носівської ЗОШ І-ІІІ ст. №5 на 2017-2020 роки</t>
  </si>
  <si>
    <t>Забезпечення електроенергією обєкта незавершеного будівництва Носівської ЗОШ І-ІІІ ст. №5 на 2017-2020 роки</t>
  </si>
  <si>
    <t>Забезпечення опалення приміщеннь обєкта незавершеного будівництва Носівської ЗОШ І-ІІІ ст. №5 на 2017-2020 роки</t>
  </si>
  <si>
    <t>Корегування проектної документації по обєкту "Будівництво школи №5 по вул. Вокальна, 115 в м. Носівка"</t>
  </si>
  <si>
    <t>Перелік видатків, які у 2020 році фінансуються за рахунок іншої субвенції по КПКВК 1517321</t>
  </si>
  <si>
    <r>
      <t xml:space="preserve">Амбулаторія загальної практики сімейної медицини ( на 1-2 лікаря) по вул.Шевченка, в </t>
    </r>
    <r>
      <rPr>
        <b/>
        <sz val="8"/>
        <rFont val="Times New Roman"/>
        <family val="1"/>
      </rPr>
      <t>с.Халявин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</si>
  <si>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r>
      <t xml:space="preserve">Мринська сільська лікарська амбулаторія загальної практики сімейної медицини по вул.Малінка, 15 в </t>
    </r>
    <r>
      <rPr>
        <b/>
        <sz val="8"/>
        <rFont val="Times New Roman"/>
        <family val="1"/>
      </rPr>
      <t>с.Мрин</t>
    </r>
    <r>
      <rPr>
        <sz val="8"/>
        <rFont val="Times New Roman"/>
        <family val="1"/>
      </rPr>
      <t xml:space="preserve"> Носівського р-ну - капітальний ремонтприміщення із застосуванням енергозберігаючих технологій</t>
    </r>
  </si>
  <si>
    <r>
      <t xml:space="preserve">Новобасанська сільська лікарська амбулаторія по вул.Шевченка, 34 в </t>
    </r>
    <r>
      <rPr>
        <b/>
        <sz val="8"/>
        <rFont val="Times New Roman"/>
        <family val="1"/>
      </rPr>
      <t>с.Нова Басань</t>
    </r>
    <r>
      <rPr>
        <sz val="8"/>
        <rFont val="Times New Roman"/>
        <family val="1"/>
      </rPr>
      <t xml:space="preserve"> Бобровицького р-ну Чернігівської області - капітальний ремонтприміщення із застосуванням енергозберігаючих технологій</t>
    </r>
  </si>
  <si>
    <t>Експлуатаційне утримання та поточний ремонт автомобільних доріг загального користування місцевого значення</t>
  </si>
  <si>
    <t>Капітальний ремонт автомобільних доріг</t>
  </si>
  <si>
    <t xml:space="preserve">Перелік видатків, які у 2020 році будуть проводитися за рахунок залишку субвенції та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</si>
  <si>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Будівництво школи №5 по вул.Вокзальна, 115 м.Носівка</t>
  </si>
  <si>
    <t>Будівництво автомобільних доріг</t>
  </si>
  <si>
    <t>Перелік видатків, які у 2020 році будуть проводитися за рахунок державного фонду регіонального розвитку</t>
  </si>
  <si>
    <t>Будівля головного корпусу комунально-лікувального профілактичного закладу "Чернігівська обласна дитяча лікарня" по вул.Пирогова, 16 в м. Чернігові - капітальний ремонт із застосуванням енергозберігаючих технологій по комплексній термомодернізації</t>
  </si>
  <si>
    <t>Григорівська загальноосвітня школа І-ІІІ ступеня на 11 класів у с.Григорівка Бахмацького району - будівництво з виділенням черговості (коригування) перша, друга черги)</t>
  </si>
  <si>
    <t>Перелік видатків, які у 2020 році фінансуються за рахунокіншої субвенції, які будуть реалізовуватися за рахунок коштів співфінансування державного фонду регіонального розвитку по КПКВК 1517361</t>
  </si>
  <si>
    <t>Журавська загальноосвітня школа І-ІІІ ступеня імені Г.Ф.Вороного у с.Журавка Варвинського району - реконструкція із впровадженням комплексних заходів з теплореновації з виділенням черговості (друга черга)</t>
  </si>
  <si>
    <t>Перелік видатків, які у 2020 році фінансуються за рахунок коштів фонду охорони навколишнього природного середовища по КПКВК 1518313</t>
  </si>
  <si>
    <t>Реконструкція каналізаційних мереж по вул.Незалежності, Некрасова, Сновській у м. Сновськ Чернігівської області ( в т.ч. на оплату коригування проектної документації та державної експертизи)</t>
  </si>
  <si>
    <t>Будівництво систеим водовідведення по вул. Незалежності в м. Ніжин Чернігівської області</t>
  </si>
  <si>
    <t>Реконструкція блоку ємностей очисних споруд в м. Ічня Чернігівської області</t>
  </si>
  <si>
    <t>Перелік видатків, які у 2020 році фінансуються за рахунок коштів іншої субвенції та залишку іншої субвенції по КПКВК 1517310</t>
  </si>
  <si>
    <t>Перелік видатків, які у 2020 році фінансуються за рахунок субвенції на здійснення заходів щодо соціально-економічного роозвитку окремих територій по КПКВК 1517363</t>
  </si>
  <si>
    <t>Капітальний ремонт прибудови спорткомплексу до будівлі дитячої спортивної школи "Чернігівської обласної комплексної дитячо-юнацької спортивної школи" за адресою: м.Чернігів, Проспект Перемоги, 110а</t>
  </si>
  <si>
    <t>Капітальний ремонт будівлі Спеціальної дитячо-юнацької школи олімпійського резерву з футболу "Юність" за адресою: м.Чернігів, проспект Перемоги, 110</t>
  </si>
  <si>
    <t>Реконструкція дитячого садка в с.Богданівка, вул.Широка, 30 Прилуцького району Чернігівської області (в т.ч. оплата проектно-вишукувальних робіт та експертиз)</t>
  </si>
  <si>
    <t>Перелік видатків, які у 2020 році фінансуються за рахунок співфінансування субвенції на здійснення заходів щодо соціально-економічного роозвитку окремих територій по КПКВК 1517363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</si>
</sst>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mmm/yyyy"/>
    <numFmt numFmtId="196" formatCode="0.000"/>
    <numFmt numFmtId="197" formatCode="#,##0.000"/>
    <numFmt numFmtId="198" formatCode="#,##0.0&quot;р.&quot;"/>
    <numFmt numFmtId="199" formatCode="#,##0.0_р_."/>
    <numFmt numFmtId="200" formatCode="dd/mm/yy;@"/>
    <numFmt numFmtId="201" formatCode="d/m/yy;@"/>
    <numFmt numFmtId="202" formatCode="000000"/>
    <numFmt numFmtId="203" formatCode="d/m/yy"/>
    <numFmt numFmtId="204" formatCode="#,##0.00_ ;\-#,##0.00\ "/>
    <numFmt numFmtId="205" formatCode="0.0000"/>
    <numFmt numFmtId="206" formatCode="#,##0.00_р_.;[Red]#,##0.00_р_."/>
    <numFmt numFmtId="207" formatCode="#,##0.00_р_."/>
    <numFmt numFmtId="208" formatCode="#,##0.0000"/>
    <numFmt numFmtId="209" formatCode="000000.0"/>
    <numFmt numFmtId="210" formatCode="#,##0.00&quot;р.&quot;"/>
    <numFmt numFmtId="211" formatCode="0.000000"/>
    <numFmt numFmtId="212" formatCode="0.00000"/>
    <numFmt numFmtId="213" formatCode="0000"/>
    <numFmt numFmtId="214" formatCode="#,##0.00;[Red]#,##0.00"/>
    <numFmt numFmtId="215" formatCode="#,##0.0;[Red]#,##0.0"/>
    <numFmt numFmtId="216" formatCode="#,##0;[Red]#,##0"/>
    <numFmt numFmtId="217" formatCode="#,##0.000;[Red]#,##0.000"/>
    <numFmt numFmtId="218" formatCode="#,##0.0000;[Red]#,##0.0000"/>
    <numFmt numFmtId="219" formatCode="#,##0.00000;[Red]#,##0.00000"/>
    <numFmt numFmtId="220" formatCode="d/m;@"/>
    <numFmt numFmtId="221" formatCode="[$-419]d\ mmm;@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b/>
      <sz val="11"/>
      <color indexed="10"/>
      <name val="Arial Cyr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" fontId="1" fillId="0" borderId="12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center" vertical="center" wrapText="1"/>
    </xf>
    <xf numFmtId="4" fontId="10" fillId="32" borderId="13" xfId="0" applyNumberFormat="1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32" borderId="11" xfId="0" applyNumberFormat="1" applyFont="1" applyFill="1" applyBorder="1" applyAlignment="1">
      <alignment horizontal="center" vertical="center" wrapText="1"/>
    </xf>
    <xf numFmtId="4" fontId="1" fillId="32" borderId="11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top" wrapText="1"/>
    </xf>
    <xf numFmtId="4" fontId="1" fillId="32" borderId="10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/>
    </xf>
    <xf numFmtId="4" fontId="1" fillId="32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4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14" fontId="8" fillId="0" borderId="15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SheetLayoutView="100" zoomScalePageLayoutView="0" workbookViewId="0" topLeftCell="A1">
      <pane ySplit="5" topLeftCell="A22" activePane="bottomLeft" state="frozen"/>
      <selection pane="topLeft" activeCell="A1" sqref="A1"/>
      <selection pane="bottomLeft" activeCell="D25" sqref="D2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" customHeight="1">
      <c r="A1" s="29" t="s">
        <v>26</v>
      </c>
      <c r="B1" s="29"/>
      <c r="C1" s="29"/>
      <c r="D1" s="29"/>
    </row>
    <row r="2" spans="1:4" ht="45.75" customHeight="1">
      <c r="A2" s="31"/>
      <c r="B2" s="31"/>
      <c r="C2" s="31"/>
      <c r="D2" s="31"/>
    </row>
    <row r="3" spans="1:5" ht="19.5" customHeight="1">
      <c r="A3" s="30">
        <v>44144</v>
      </c>
      <c r="B3" s="31"/>
      <c r="C3" s="31"/>
      <c r="D3" s="31"/>
      <c r="E3" s="6"/>
    </row>
    <row r="4" spans="1:4" ht="12.75" customHeight="1">
      <c r="A4" s="28" t="s">
        <v>7</v>
      </c>
      <c r="B4" s="9" t="s">
        <v>0</v>
      </c>
      <c r="C4" s="9" t="s">
        <v>3</v>
      </c>
      <c r="D4" s="9" t="s">
        <v>5</v>
      </c>
    </row>
    <row r="5" spans="1:4" ht="12.75">
      <c r="A5" s="28"/>
      <c r="B5" s="10" t="s">
        <v>2</v>
      </c>
      <c r="C5" s="10" t="s">
        <v>1</v>
      </c>
      <c r="D5" s="10" t="s">
        <v>6</v>
      </c>
    </row>
    <row r="6" spans="1:5" ht="56.25">
      <c r="A6" s="12" t="s">
        <v>8</v>
      </c>
      <c r="B6" s="14">
        <v>1445004.7</v>
      </c>
      <c r="C6" s="17">
        <v>1444760.1799999997</v>
      </c>
      <c r="D6" s="13">
        <f aca="true" t="shared" si="0" ref="D6:D22">B6-C6</f>
        <v>244.52000000025146</v>
      </c>
      <c r="E6" s="2"/>
    </row>
    <row r="7" spans="1:5" ht="56.25">
      <c r="A7" s="12" t="s">
        <v>9</v>
      </c>
      <c r="B7" s="14">
        <v>2308210.9</v>
      </c>
      <c r="C7" s="17">
        <v>1889022.5199999996</v>
      </c>
      <c r="D7" s="8">
        <f t="shared" si="0"/>
        <v>419188.38000000035</v>
      </c>
      <c r="E7" s="2"/>
    </row>
    <row r="8" spans="1:5" ht="56.25">
      <c r="A8" s="12" t="s">
        <v>10</v>
      </c>
      <c r="B8" s="14">
        <v>2923951.06</v>
      </c>
      <c r="C8" s="17">
        <v>260876.96000000002</v>
      </c>
      <c r="D8" s="8">
        <f t="shared" si="0"/>
        <v>2663074.1</v>
      </c>
      <c r="E8" s="2"/>
    </row>
    <row r="9" spans="1:5" ht="56.25">
      <c r="A9" s="12" t="s">
        <v>11</v>
      </c>
      <c r="B9" s="14">
        <v>1294321.47</v>
      </c>
      <c r="C9" s="17">
        <v>1099093.21</v>
      </c>
      <c r="D9" s="8">
        <f t="shared" si="0"/>
        <v>195228.26</v>
      </c>
      <c r="E9" s="2"/>
    </row>
    <row r="10" spans="1:5" ht="56.25">
      <c r="A10" s="12" t="s">
        <v>12</v>
      </c>
      <c r="B10" s="14">
        <v>2458326.94</v>
      </c>
      <c r="C10" s="17">
        <v>808544.55</v>
      </c>
      <c r="D10" s="8">
        <f t="shared" si="0"/>
        <v>1649782.39</v>
      </c>
      <c r="E10" s="2"/>
    </row>
    <row r="11" spans="1:5" ht="56.25">
      <c r="A11" s="12" t="s">
        <v>13</v>
      </c>
      <c r="B11" s="14">
        <v>2838399.58</v>
      </c>
      <c r="C11" s="17">
        <v>978932.54</v>
      </c>
      <c r="D11" s="8">
        <f t="shared" si="0"/>
        <v>1859467.04</v>
      </c>
      <c r="E11" s="2"/>
    </row>
    <row r="12" spans="1:5" ht="56.25">
      <c r="A12" s="12" t="s">
        <v>14</v>
      </c>
      <c r="B12" s="14">
        <v>1016934.74</v>
      </c>
      <c r="C12" s="17">
        <v>1016605.95</v>
      </c>
      <c r="D12" s="8">
        <f t="shared" si="0"/>
        <v>328.79000000003725</v>
      </c>
      <c r="E12" s="2"/>
    </row>
    <row r="13" spans="1:5" ht="56.25">
      <c r="A13" s="12" t="s">
        <v>15</v>
      </c>
      <c r="B13" s="14">
        <v>4990425.96</v>
      </c>
      <c r="C13" s="17">
        <v>4504710.260000001</v>
      </c>
      <c r="D13" s="8">
        <f t="shared" si="0"/>
        <v>485715.69999999925</v>
      </c>
      <c r="E13" s="2"/>
    </row>
    <row r="14" spans="1:5" ht="56.25">
      <c r="A14" s="12" t="s">
        <v>16</v>
      </c>
      <c r="B14" s="14">
        <v>2374623.1399999997</v>
      </c>
      <c r="C14" s="17">
        <v>2335454.7199999997</v>
      </c>
      <c r="D14" s="8">
        <f t="shared" si="0"/>
        <v>39168.419999999925</v>
      </c>
      <c r="E14" s="2"/>
    </row>
    <row r="15" spans="1:5" ht="56.25">
      <c r="A15" s="12" t="s">
        <v>17</v>
      </c>
      <c r="B15" s="16">
        <v>2153853.59</v>
      </c>
      <c r="C15" s="18">
        <v>2109873.45</v>
      </c>
      <c r="D15" s="8">
        <f t="shared" si="0"/>
        <v>43980.139999999665</v>
      </c>
      <c r="E15" s="2"/>
    </row>
    <row r="16" spans="1:5" ht="56.25">
      <c r="A16" s="12" t="s">
        <v>18</v>
      </c>
      <c r="B16" s="16">
        <v>981246.53</v>
      </c>
      <c r="C16" s="18">
        <v>977489.2100000001</v>
      </c>
      <c r="D16" s="8">
        <f t="shared" si="0"/>
        <v>3757.319999999949</v>
      </c>
      <c r="E16" s="2"/>
    </row>
    <row r="17" spans="1:5" ht="56.25">
      <c r="A17" s="12" t="s">
        <v>19</v>
      </c>
      <c r="B17" s="14">
        <v>1500505.1099999999</v>
      </c>
      <c r="C17" s="19">
        <v>1251520.0599999998</v>
      </c>
      <c r="D17" s="8">
        <f t="shared" si="0"/>
        <v>248985.05000000005</v>
      </c>
      <c r="E17" s="2"/>
    </row>
    <row r="18" spans="1:5" ht="56.25">
      <c r="A18" s="12" t="s">
        <v>20</v>
      </c>
      <c r="B18" s="14">
        <v>2125705.35</v>
      </c>
      <c r="C18" s="18">
        <v>792502.99</v>
      </c>
      <c r="D18" s="8">
        <f t="shared" si="0"/>
        <v>1333202.36</v>
      </c>
      <c r="E18" s="2"/>
    </row>
    <row r="19" spans="1:5" ht="56.25">
      <c r="A19" s="12" t="s">
        <v>21</v>
      </c>
      <c r="B19" s="14">
        <v>1697246.8900000001</v>
      </c>
      <c r="C19" s="18">
        <v>1674920.15</v>
      </c>
      <c r="D19" s="8">
        <f t="shared" si="0"/>
        <v>22326.740000000224</v>
      </c>
      <c r="E19" s="2"/>
    </row>
    <row r="20" spans="1:5" ht="56.25">
      <c r="A20" s="12" t="s">
        <v>22</v>
      </c>
      <c r="B20" s="14">
        <v>1025841.5700000001</v>
      </c>
      <c r="C20" s="17">
        <v>971101.06</v>
      </c>
      <c r="D20" s="8">
        <f t="shared" si="0"/>
        <v>54740.51000000001</v>
      </c>
      <c r="E20" s="2"/>
    </row>
    <row r="21" spans="1:5" ht="56.25">
      <c r="A21" s="12" t="s">
        <v>23</v>
      </c>
      <c r="B21" s="14">
        <v>1172127.49</v>
      </c>
      <c r="C21" s="17">
        <v>1041900.0800000001</v>
      </c>
      <c r="D21" s="8">
        <f t="shared" si="0"/>
        <v>130227.40999999992</v>
      </c>
      <c r="E21" s="2"/>
    </row>
    <row r="22" spans="1:5" ht="56.25">
      <c r="A22" s="12" t="s">
        <v>24</v>
      </c>
      <c r="B22" s="14">
        <v>1689492.2</v>
      </c>
      <c r="C22" s="17">
        <v>1688738.7899999996</v>
      </c>
      <c r="D22" s="8">
        <f t="shared" si="0"/>
        <v>753.4100000003818</v>
      </c>
      <c r="E22" s="2"/>
    </row>
    <row r="23" spans="1:5" ht="56.25">
      <c r="A23" s="12" t="s">
        <v>25</v>
      </c>
      <c r="B23" s="14">
        <v>1073206.03</v>
      </c>
      <c r="C23" s="18">
        <v>1052951.9500000002</v>
      </c>
      <c r="D23" s="8">
        <f>B23-C23</f>
        <v>20254.07999999984</v>
      </c>
      <c r="E23" s="2"/>
    </row>
    <row r="24" spans="1:5" ht="56.25">
      <c r="A24" s="22" t="s">
        <v>34</v>
      </c>
      <c r="B24" s="14">
        <v>4785008</v>
      </c>
      <c r="C24" s="17">
        <v>821940.8400000001</v>
      </c>
      <c r="D24" s="8">
        <f>B24-C24</f>
        <v>3963067.16</v>
      </c>
      <c r="E24" s="2"/>
    </row>
    <row r="25" spans="1:5" ht="56.25">
      <c r="A25" s="22" t="s">
        <v>35</v>
      </c>
      <c r="B25" s="14">
        <v>1260000</v>
      </c>
      <c r="C25" s="17">
        <v>1163565</v>
      </c>
      <c r="D25" s="8">
        <f>B25-C25</f>
        <v>96435</v>
      </c>
      <c r="E25" s="2"/>
    </row>
    <row r="26" spans="1:5" ht="56.25">
      <c r="A26" s="22" t="s">
        <v>36</v>
      </c>
      <c r="B26" s="14">
        <v>2835000</v>
      </c>
      <c r="C26" s="18">
        <v>815070.5299999999</v>
      </c>
      <c r="D26" s="8">
        <f>B26-C26</f>
        <v>2019929.4700000002</v>
      </c>
      <c r="E26" s="2"/>
    </row>
    <row r="27" spans="1:4" ht="17.25" customHeight="1">
      <c r="A27" s="4" t="s">
        <v>4</v>
      </c>
      <c r="B27" s="3">
        <f>SUM(B6:B26)</f>
        <v>43949431.25000001</v>
      </c>
      <c r="C27" s="3">
        <f>SUM(C6:C26)</f>
        <v>28699574.999999993</v>
      </c>
      <c r="D27" s="3">
        <f>SUM(D6:D26)</f>
        <v>15249856.25</v>
      </c>
    </row>
    <row r="28" spans="1:4" ht="12.75">
      <c r="A28" s="1"/>
      <c r="B28" s="5"/>
      <c r="C28" s="27"/>
      <c r="D28" s="27"/>
    </row>
    <row r="30" spans="1:2" ht="12.75">
      <c r="A30" s="1"/>
      <c r="B30" s="11"/>
    </row>
    <row r="31" spans="1:2" ht="12.75">
      <c r="A31" s="1"/>
      <c r="B31" s="11"/>
    </row>
    <row r="32" spans="1:2" ht="12.75">
      <c r="A32" s="1"/>
      <c r="B32" s="11"/>
    </row>
    <row r="34" ht="12.75">
      <c r="B34" s="2"/>
    </row>
  </sheetData>
  <sheetProtection/>
  <mergeCells count="5">
    <mergeCell ref="C28:D2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8" sqref="D8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32" t="s">
        <v>33</v>
      </c>
      <c r="B1" s="32"/>
      <c r="C1" s="32"/>
      <c r="D1" s="32"/>
    </row>
    <row r="2" spans="1:4" ht="29.25" customHeight="1">
      <c r="A2" s="33"/>
      <c r="B2" s="33"/>
      <c r="C2" s="33"/>
      <c r="D2" s="33"/>
    </row>
    <row r="3" spans="1:5" ht="26.25" customHeight="1">
      <c r="A3" s="34">
        <v>44144</v>
      </c>
      <c r="B3" s="35"/>
      <c r="C3" s="35"/>
      <c r="D3" s="35"/>
      <c r="E3" s="6"/>
    </row>
    <row r="4" spans="1:4" ht="12.75" customHeight="1">
      <c r="A4" s="36" t="s">
        <v>7</v>
      </c>
      <c r="B4" s="9" t="s">
        <v>0</v>
      </c>
      <c r="C4" s="9" t="s">
        <v>3</v>
      </c>
      <c r="D4" s="9" t="s">
        <v>5</v>
      </c>
    </row>
    <row r="5" spans="1:4" ht="12.75">
      <c r="A5" s="37"/>
      <c r="B5" s="10" t="s">
        <v>2</v>
      </c>
      <c r="C5" s="10" t="s">
        <v>1</v>
      </c>
      <c r="D5" s="10" t="s">
        <v>6</v>
      </c>
    </row>
    <row r="6" spans="1:4" ht="22.5">
      <c r="A6" s="12" t="s">
        <v>40</v>
      </c>
      <c r="B6" s="20">
        <v>1330000</v>
      </c>
      <c r="C6" s="7">
        <v>1318463.41</v>
      </c>
      <c r="D6" s="8">
        <f>B6-C6</f>
        <v>11536.590000000084</v>
      </c>
    </row>
    <row r="7" spans="1:4" ht="33.75">
      <c r="A7" s="12" t="s">
        <v>32</v>
      </c>
      <c r="B7" s="20">
        <v>45000</v>
      </c>
      <c r="C7" s="7">
        <v>45000</v>
      </c>
      <c r="D7" s="8">
        <f>B7-C7</f>
        <v>0</v>
      </c>
    </row>
    <row r="8" spans="1:4" ht="17.25" customHeight="1">
      <c r="A8" s="4" t="s">
        <v>4</v>
      </c>
      <c r="B8" s="3">
        <f>SUM(B6:B7)</f>
        <v>1375000</v>
      </c>
      <c r="C8" s="3">
        <f>SUM(C6:C7)</f>
        <v>1363463.41</v>
      </c>
      <c r="D8" s="3">
        <f>SUM(D6:D7)</f>
        <v>11536.590000000084</v>
      </c>
    </row>
    <row r="9" spans="1:4" ht="12.75">
      <c r="A9" s="1"/>
      <c r="B9" s="5"/>
      <c r="C9" s="27"/>
      <c r="D9" s="27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A1:D1"/>
    <mergeCell ref="A2:D2"/>
    <mergeCell ref="A3:D3"/>
    <mergeCell ref="A4:A5"/>
    <mergeCell ref="C9:D9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6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32" t="s">
        <v>28</v>
      </c>
      <c r="B1" s="32"/>
      <c r="C1" s="32"/>
      <c r="D1" s="32"/>
    </row>
    <row r="2" spans="1:4" ht="29.25" customHeight="1">
      <c r="A2" s="33"/>
      <c r="B2" s="33"/>
      <c r="C2" s="33"/>
      <c r="D2" s="33"/>
    </row>
    <row r="3" spans="1:5" ht="26.25" customHeight="1">
      <c r="A3" s="34">
        <v>44144</v>
      </c>
      <c r="B3" s="35"/>
      <c r="C3" s="35"/>
      <c r="D3" s="35"/>
      <c r="E3" s="6"/>
    </row>
    <row r="4" spans="1:4" ht="12.75" customHeight="1">
      <c r="A4" s="36" t="s">
        <v>7</v>
      </c>
      <c r="B4" s="9" t="s">
        <v>0</v>
      </c>
      <c r="C4" s="9" t="s">
        <v>3</v>
      </c>
      <c r="D4" s="9" t="s">
        <v>5</v>
      </c>
    </row>
    <row r="5" spans="1:4" ht="12.75">
      <c r="A5" s="37"/>
      <c r="B5" s="10" t="s">
        <v>2</v>
      </c>
      <c r="C5" s="10" t="s">
        <v>1</v>
      </c>
      <c r="D5" s="10" t="s">
        <v>6</v>
      </c>
    </row>
    <row r="6" spans="1:4" ht="33.75">
      <c r="A6" s="12" t="s">
        <v>29</v>
      </c>
      <c r="B6" s="20">
        <v>208464.1</v>
      </c>
      <c r="C6" s="7">
        <v>208464.1</v>
      </c>
      <c r="D6" s="8">
        <f>B6-C6</f>
        <v>0</v>
      </c>
    </row>
    <row r="7" spans="1:4" ht="33.75">
      <c r="A7" s="12" t="s">
        <v>30</v>
      </c>
      <c r="B7" s="20">
        <v>259415.9</v>
      </c>
      <c r="C7" s="7">
        <v>121006.13</v>
      </c>
      <c r="D7" s="8">
        <f>B7-C7</f>
        <v>138409.77</v>
      </c>
    </row>
    <row r="8" spans="1:5" ht="33.75">
      <c r="A8" s="12" t="s">
        <v>31</v>
      </c>
      <c r="B8" s="21">
        <v>274000</v>
      </c>
      <c r="C8" s="7">
        <v>274000</v>
      </c>
      <c r="D8" s="8">
        <f>B8-C8</f>
        <v>0</v>
      </c>
      <c r="E8" s="2"/>
    </row>
    <row r="9" spans="1:4" ht="17.25" customHeight="1">
      <c r="A9" s="4" t="s">
        <v>4</v>
      </c>
      <c r="B9" s="3">
        <f>SUM(B6:B8)</f>
        <v>741880</v>
      </c>
      <c r="C9" s="3">
        <f>SUM(C6:C8)</f>
        <v>603470.23</v>
      </c>
      <c r="D9" s="3">
        <f>SUM(D6:D8)</f>
        <v>138409.77</v>
      </c>
    </row>
    <row r="10" spans="1:4" ht="12.75">
      <c r="A10" s="1"/>
      <c r="B10" s="5"/>
      <c r="C10" s="27"/>
      <c r="D10" s="27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C10:D10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SheetLayoutView="100" zoomScalePageLayoutView="0" workbookViewId="0" topLeftCell="A1">
      <pane ySplit="5" topLeftCell="A23" activePane="bottomLeft" state="frozen"/>
      <selection pane="topLeft" activeCell="A1" sqref="A1"/>
      <selection pane="bottomLeft" activeCell="D24" sqref="D24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9" t="s">
        <v>27</v>
      </c>
      <c r="B1" s="29"/>
      <c r="C1" s="29"/>
      <c r="D1" s="29"/>
    </row>
    <row r="2" spans="1:4" ht="45.75" customHeight="1">
      <c r="A2" s="31"/>
      <c r="B2" s="31"/>
      <c r="C2" s="31"/>
      <c r="D2" s="31"/>
    </row>
    <row r="3" spans="1:5" ht="19.5" customHeight="1">
      <c r="A3" s="30">
        <v>44144</v>
      </c>
      <c r="B3" s="31"/>
      <c r="C3" s="31"/>
      <c r="D3" s="31"/>
      <c r="E3" s="6"/>
    </row>
    <row r="4" spans="1:4" ht="12.75" customHeight="1">
      <c r="A4" s="28" t="s">
        <v>7</v>
      </c>
      <c r="B4" s="9" t="s">
        <v>0</v>
      </c>
      <c r="C4" s="9" t="s">
        <v>3</v>
      </c>
      <c r="D4" s="9" t="s">
        <v>5</v>
      </c>
    </row>
    <row r="5" spans="1:4" ht="12.75">
      <c r="A5" s="28"/>
      <c r="B5" s="10" t="s">
        <v>2</v>
      </c>
      <c r="C5" s="10" t="s">
        <v>1</v>
      </c>
      <c r="D5" s="10" t="s">
        <v>6</v>
      </c>
    </row>
    <row r="6" spans="1:5" ht="56.25">
      <c r="A6" s="12" t="s">
        <v>8</v>
      </c>
      <c r="B6" s="14">
        <v>216880.04</v>
      </c>
      <c r="C6" s="17">
        <v>160528.92</v>
      </c>
      <c r="D6" s="13">
        <f aca="true" t="shared" si="0" ref="D6:D22">B6-C6</f>
        <v>56351.119999999995</v>
      </c>
      <c r="E6" s="2"/>
    </row>
    <row r="7" spans="1:5" ht="56.25">
      <c r="A7" s="12" t="s">
        <v>9</v>
      </c>
      <c r="B7" s="14">
        <v>334089.98</v>
      </c>
      <c r="C7" s="17">
        <v>209891.4</v>
      </c>
      <c r="D7" s="8">
        <f t="shared" si="0"/>
        <v>124198.57999999999</v>
      </c>
      <c r="E7" s="2"/>
    </row>
    <row r="8" spans="1:5" ht="56.25">
      <c r="A8" s="12" t="s">
        <v>10</v>
      </c>
      <c r="B8" s="14">
        <v>85150.89</v>
      </c>
      <c r="C8" s="17">
        <v>28986.33</v>
      </c>
      <c r="D8" s="8">
        <f t="shared" si="0"/>
        <v>56164.56</v>
      </c>
      <c r="E8" s="2"/>
    </row>
    <row r="9" spans="1:5" ht="56.25">
      <c r="A9" s="12" t="s">
        <v>11</v>
      </c>
      <c r="B9" s="14">
        <v>165771.95</v>
      </c>
      <c r="C9" s="17">
        <v>122121.45000000001</v>
      </c>
      <c r="D9" s="8">
        <f t="shared" si="0"/>
        <v>43650.5</v>
      </c>
      <c r="E9" s="2"/>
    </row>
    <row r="10" spans="1:5" ht="56.25">
      <c r="A10" s="12" t="s">
        <v>12</v>
      </c>
      <c r="B10" s="14">
        <v>273150.1</v>
      </c>
      <c r="C10" s="17">
        <v>89838.28</v>
      </c>
      <c r="D10" s="8">
        <f t="shared" si="0"/>
        <v>183311.81999999998</v>
      </c>
      <c r="E10" s="2"/>
    </row>
    <row r="11" spans="1:5" ht="56.25">
      <c r="A11" s="12" t="s">
        <v>13</v>
      </c>
      <c r="B11" s="14">
        <v>343125.8</v>
      </c>
      <c r="C11" s="17">
        <v>108770.26999999999</v>
      </c>
      <c r="D11" s="8">
        <f t="shared" si="0"/>
        <v>234355.53</v>
      </c>
      <c r="E11" s="2"/>
    </row>
    <row r="12" spans="1:5" ht="56.25">
      <c r="A12" s="12" t="s">
        <v>14</v>
      </c>
      <c r="B12" s="14">
        <v>167983.42</v>
      </c>
      <c r="C12" s="17">
        <v>112956.23999999999</v>
      </c>
      <c r="D12" s="8">
        <f t="shared" si="0"/>
        <v>55027.18000000002</v>
      </c>
      <c r="E12" s="2"/>
    </row>
    <row r="13" spans="1:5" ht="56.25">
      <c r="A13" s="12" t="s">
        <v>15</v>
      </c>
      <c r="B13" s="15">
        <v>520291.29000000004</v>
      </c>
      <c r="C13" s="17">
        <v>500935.67</v>
      </c>
      <c r="D13" s="8">
        <f t="shared" si="0"/>
        <v>19355.620000000054</v>
      </c>
      <c r="E13" s="2"/>
    </row>
    <row r="14" spans="1:5" ht="56.25">
      <c r="A14" s="12" t="s">
        <v>16</v>
      </c>
      <c r="B14" s="14">
        <v>259797.07</v>
      </c>
      <c r="C14" s="17">
        <v>259494.98</v>
      </c>
      <c r="D14" s="8">
        <f t="shared" si="0"/>
        <v>302.0899999999965</v>
      </c>
      <c r="E14" s="2"/>
    </row>
    <row r="15" spans="1:5" ht="56.25">
      <c r="A15" s="12" t="s">
        <v>17</v>
      </c>
      <c r="B15" s="16">
        <v>239317.06999999998</v>
      </c>
      <c r="C15" s="18">
        <v>234430.40000000002</v>
      </c>
      <c r="D15" s="8">
        <f t="shared" si="0"/>
        <v>4886.669999999955</v>
      </c>
      <c r="E15" s="2"/>
    </row>
    <row r="16" spans="1:5" ht="56.25">
      <c r="A16" s="12" t="s">
        <v>18</v>
      </c>
      <c r="B16" s="16">
        <v>153408.95</v>
      </c>
      <c r="C16" s="18">
        <v>108609.92000000001</v>
      </c>
      <c r="D16" s="8">
        <f t="shared" si="0"/>
        <v>44799.03</v>
      </c>
      <c r="E16" s="2"/>
    </row>
    <row r="17" spans="1:5" ht="56.25">
      <c r="A17" s="12" t="s">
        <v>19</v>
      </c>
      <c r="B17" s="14">
        <v>202369.65000000002</v>
      </c>
      <c r="C17" s="19">
        <v>139057.78</v>
      </c>
      <c r="D17" s="8">
        <f t="shared" si="0"/>
        <v>63311.870000000024</v>
      </c>
      <c r="E17" s="2"/>
    </row>
    <row r="18" spans="1:5" ht="56.25">
      <c r="A18" s="12" t="s">
        <v>20</v>
      </c>
      <c r="B18" s="14">
        <v>267882.17</v>
      </c>
      <c r="C18" s="18">
        <v>88055.88</v>
      </c>
      <c r="D18" s="8">
        <f t="shared" si="0"/>
        <v>179826.28999999998</v>
      </c>
      <c r="E18" s="2"/>
    </row>
    <row r="19" spans="1:5" ht="56.25">
      <c r="A19" s="12" t="s">
        <v>21</v>
      </c>
      <c r="B19" s="14">
        <v>188583.1</v>
      </c>
      <c r="C19" s="18">
        <v>186102.24000000002</v>
      </c>
      <c r="D19" s="8">
        <f t="shared" si="0"/>
        <v>2480.859999999986</v>
      </c>
      <c r="E19" s="2"/>
    </row>
    <row r="20" spans="1:5" ht="56.25">
      <c r="A20" s="12" t="s">
        <v>22</v>
      </c>
      <c r="B20" s="14">
        <v>145487.61</v>
      </c>
      <c r="C20" s="17">
        <v>107900.09</v>
      </c>
      <c r="D20" s="8">
        <f t="shared" si="0"/>
        <v>37587.51999999999</v>
      </c>
      <c r="E20" s="2"/>
    </row>
    <row r="21" spans="1:5" ht="56.25">
      <c r="A21" s="12" t="s">
        <v>23</v>
      </c>
      <c r="B21" s="14">
        <v>129737.84</v>
      </c>
      <c r="C21" s="17">
        <v>115766.68000000002</v>
      </c>
      <c r="D21" s="8">
        <f t="shared" si="0"/>
        <v>13971.159999999974</v>
      </c>
      <c r="E21" s="2"/>
    </row>
    <row r="22" spans="1:5" ht="56.25">
      <c r="A22" s="12" t="s">
        <v>24</v>
      </c>
      <c r="B22" s="14">
        <v>236840.36</v>
      </c>
      <c r="C22" s="17">
        <v>187637.64999999997</v>
      </c>
      <c r="D22" s="8">
        <f t="shared" si="0"/>
        <v>49202.71000000002</v>
      </c>
      <c r="E22" s="2"/>
    </row>
    <row r="23" spans="1:5" ht="56.25">
      <c r="A23" s="12" t="s">
        <v>25</v>
      </c>
      <c r="B23" s="14">
        <v>117025.53</v>
      </c>
      <c r="C23" s="18">
        <v>116994.66999999998</v>
      </c>
      <c r="D23" s="8">
        <f>B23-C23</f>
        <v>30.860000000015134</v>
      </c>
      <c r="E23" s="2"/>
    </row>
    <row r="24" spans="1:5" ht="56.25">
      <c r="A24" s="22" t="s">
        <v>34</v>
      </c>
      <c r="B24" s="14">
        <v>265000</v>
      </c>
      <c r="C24" s="17">
        <v>91326.75</v>
      </c>
      <c r="D24" s="8">
        <f>B24-C24</f>
        <v>173673.25</v>
      </c>
      <c r="E24" s="2"/>
    </row>
    <row r="25" spans="1:5" ht="56.25">
      <c r="A25" s="22" t="s">
        <v>35</v>
      </c>
      <c r="B25" s="14">
        <v>140000</v>
      </c>
      <c r="C25" s="17">
        <v>129285</v>
      </c>
      <c r="D25" s="8">
        <f>B25-C25</f>
        <v>10715</v>
      </c>
      <c r="E25" s="2"/>
    </row>
    <row r="26" spans="1:5" ht="56.25">
      <c r="A26" s="22" t="s">
        <v>36</v>
      </c>
      <c r="B26" s="14">
        <v>315000</v>
      </c>
      <c r="C26" s="18">
        <v>90563.39</v>
      </c>
      <c r="D26" s="8">
        <f>B26-C26</f>
        <v>224436.61</v>
      </c>
      <c r="E26" s="2"/>
    </row>
    <row r="27" spans="1:4" ht="17.25" customHeight="1">
      <c r="A27" s="4" t="s">
        <v>4</v>
      </c>
      <c r="B27" s="3">
        <f>SUM(B6:B26)</f>
        <v>4766892.819999998</v>
      </c>
      <c r="C27" s="3">
        <f>SUM(C6:C26)</f>
        <v>3189253.99</v>
      </c>
      <c r="D27" s="3">
        <f>SUM(D6:D26)</f>
        <v>1577638.83</v>
      </c>
    </row>
    <row r="28" spans="1:4" ht="12.75">
      <c r="A28" s="1"/>
      <c r="B28" s="5"/>
      <c r="C28" s="27"/>
      <c r="D28" s="27"/>
    </row>
    <row r="30" spans="1:2" ht="12.75">
      <c r="A30" s="1"/>
      <c r="B30" s="11"/>
    </row>
    <row r="31" spans="1:2" ht="12.75">
      <c r="A31" s="1"/>
      <c r="B31" s="11"/>
    </row>
    <row r="32" spans="1:2" ht="12.75">
      <c r="A32" s="1"/>
      <c r="B32" s="11"/>
    </row>
    <row r="34" ht="12.75">
      <c r="B34" s="2"/>
    </row>
  </sheetData>
  <sheetProtection/>
  <mergeCells count="5">
    <mergeCell ref="C28:D2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10" sqref="D10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32" t="s">
        <v>45</v>
      </c>
      <c r="B1" s="32"/>
      <c r="C1" s="32"/>
      <c r="D1" s="32"/>
    </row>
    <row r="2" spans="1:4" ht="29.25" customHeight="1">
      <c r="A2" s="33"/>
      <c r="B2" s="33"/>
      <c r="C2" s="33"/>
      <c r="D2" s="33"/>
    </row>
    <row r="3" spans="1:5" ht="26.25" customHeight="1">
      <c r="A3" s="34">
        <v>44144</v>
      </c>
      <c r="B3" s="35"/>
      <c r="C3" s="35"/>
      <c r="D3" s="35"/>
      <c r="E3" s="6"/>
    </row>
    <row r="4" spans="1:4" ht="12.75" customHeight="1">
      <c r="A4" s="36" t="s">
        <v>7</v>
      </c>
      <c r="B4" s="9" t="s">
        <v>0</v>
      </c>
      <c r="C4" s="9" t="s">
        <v>3</v>
      </c>
      <c r="D4" s="9" t="s">
        <v>5</v>
      </c>
    </row>
    <row r="5" spans="1:4" ht="12.75">
      <c r="A5" s="37"/>
      <c r="B5" s="10" t="s">
        <v>2</v>
      </c>
      <c r="C5" s="10" t="s">
        <v>1</v>
      </c>
      <c r="D5" s="10" t="s">
        <v>6</v>
      </c>
    </row>
    <row r="6" spans="1:4" ht="67.5">
      <c r="A6" s="22" t="s">
        <v>43</v>
      </c>
      <c r="B6" s="16">
        <v>809000</v>
      </c>
      <c r="C6" s="23">
        <v>804759.14</v>
      </c>
      <c r="D6" s="8">
        <f>B6-C6</f>
        <v>4240.859999999986</v>
      </c>
    </row>
    <row r="7" spans="1:4" ht="45">
      <c r="A7" s="12" t="s">
        <v>46</v>
      </c>
      <c r="B7" s="16">
        <v>665000</v>
      </c>
      <c r="C7" s="23">
        <v>663491.19</v>
      </c>
      <c r="D7" s="8">
        <f>B7-C7</f>
        <v>1508.8100000000559</v>
      </c>
    </row>
    <row r="8" spans="1:4" ht="45">
      <c r="A8" s="12" t="s">
        <v>44</v>
      </c>
      <c r="B8" s="16">
        <v>5078823</v>
      </c>
      <c r="C8" s="7">
        <v>1679846.45</v>
      </c>
      <c r="D8" s="8">
        <f>B8-C8</f>
        <v>3398976.55</v>
      </c>
    </row>
    <row r="9" spans="1:4" ht="12.75">
      <c r="A9" s="12"/>
      <c r="B9" s="20"/>
      <c r="C9" s="7"/>
      <c r="D9" s="8"/>
    </row>
    <row r="10" spans="1:4" ht="17.25" customHeight="1">
      <c r="A10" s="4" t="s">
        <v>4</v>
      </c>
      <c r="B10" s="3">
        <f>SUM(B6:B9)</f>
        <v>6552823</v>
      </c>
      <c r="C10" s="3">
        <f>SUM(C6:C9)</f>
        <v>3148096.7800000003</v>
      </c>
      <c r="D10" s="3">
        <f>SUM(D6:D9)</f>
        <v>3404726.2199999997</v>
      </c>
    </row>
    <row r="11" spans="1:4" ht="12.75">
      <c r="A11" s="1"/>
      <c r="B11" s="5"/>
      <c r="C11" s="27"/>
      <c r="D11" s="27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A1:D1"/>
    <mergeCell ref="A2:D2"/>
    <mergeCell ref="A3:D3"/>
    <mergeCell ref="A4:A5"/>
    <mergeCell ref="C11:D11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9" sqref="C9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32" t="s">
        <v>42</v>
      </c>
      <c r="B1" s="32"/>
      <c r="C1" s="32"/>
      <c r="D1" s="32"/>
    </row>
    <row r="2" spans="1:4" ht="29.25" customHeight="1">
      <c r="A2" s="33"/>
      <c r="B2" s="33"/>
      <c r="C2" s="33"/>
      <c r="D2" s="33"/>
    </row>
    <row r="3" spans="1:5" ht="26.25" customHeight="1">
      <c r="A3" s="34">
        <v>44144</v>
      </c>
      <c r="B3" s="35"/>
      <c r="C3" s="35"/>
      <c r="D3" s="35"/>
      <c r="E3" s="6"/>
    </row>
    <row r="4" spans="1:4" ht="12.75" customHeight="1">
      <c r="A4" s="36" t="s">
        <v>7</v>
      </c>
      <c r="B4" s="9" t="s">
        <v>0</v>
      </c>
      <c r="C4" s="9" t="s">
        <v>3</v>
      </c>
      <c r="D4" s="9" t="s">
        <v>5</v>
      </c>
    </row>
    <row r="5" spans="1:4" ht="12.75">
      <c r="A5" s="37"/>
      <c r="B5" s="10" t="s">
        <v>2</v>
      </c>
      <c r="C5" s="10" t="s">
        <v>1</v>
      </c>
      <c r="D5" s="10" t="s">
        <v>6</v>
      </c>
    </row>
    <row r="6" spans="1:4" ht="67.5">
      <c r="A6" s="22" t="s">
        <v>43</v>
      </c>
      <c r="B6" s="7">
        <v>7500000</v>
      </c>
      <c r="C6" s="7">
        <v>7242832.28</v>
      </c>
      <c r="D6" s="8">
        <f>B6-C6</f>
        <v>257167.71999999974</v>
      </c>
    </row>
    <row r="7" spans="1:4" ht="45">
      <c r="A7" s="12" t="s">
        <v>46</v>
      </c>
      <c r="B7" s="24">
        <v>6005292</v>
      </c>
      <c r="C7" s="7">
        <v>5971420.69</v>
      </c>
      <c r="D7" s="8">
        <f>B7-C7</f>
        <v>33871.30999999959</v>
      </c>
    </row>
    <row r="8" spans="1:4" ht="45">
      <c r="A8" s="12" t="s">
        <v>44</v>
      </c>
      <c r="B8" s="16">
        <v>477000</v>
      </c>
      <c r="C8" s="7">
        <v>476056.41</v>
      </c>
      <c r="D8" s="8">
        <f>B8-C8</f>
        <v>943.5900000000256</v>
      </c>
    </row>
    <row r="9" spans="1:4" ht="12.75">
      <c r="A9" s="12"/>
      <c r="B9" s="20"/>
      <c r="C9" s="7"/>
      <c r="D9" s="8"/>
    </row>
    <row r="10" spans="1:4" ht="17.25" customHeight="1">
      <c r="A10" s="4" t="s">
        <v>4</v>
      </c>
      <c r="B10" s="3">
        <f>SUM(B6:B9)</f>
        <v>13982292</v>
      </c>
      <c r="C10" s="3">
        <f>SUM(C6:C9)</f>
        <v>13690309.38</v>
      </c>
      <c r="D10" s="3">
        <f>SUM(D6:D9)</f>
        <v>291982.61999999936</v>
      </c>
    </row>
    <row r="11" spans="1:4" ht="12.75">
      <c r="A11" s="1"/>
      <c r="B11" s="5"/>
      <c r="C11" s="27"/>
      <c r="D11" s="27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A1:D1"/>
    <mergeCell ref="A2:D2"/>
    <mergeCell ref="A3:D3"/>
    <mergeCell ref="A4:A5"/>
    <mergeCell ref="C11:D11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52.5" customHeight="1">
      <c r="A1" s="32" t="s">
        <v>56</v>
      </c>
      <c r="B1" s="32"/>
      <c r="C1" s="32"/>
      <c r="D1" s="32"/>
    </row>
    <row r="2" spans="1:4" ht="29.25" customHeight="1">
      <c r="A2" s="33"/>
      <c r="B2" s="33"/>
      <c r="C2" s="33"/>
      <c r="D2" s="33"/>
    </row>
    <row r="3" spans="1:5" ht="26.25" customHeight="1">
      <c r="A3" s="34">
        <v>44144</v>
      </c>
      <c r="B3" s="35"/>
      <c r="C3" s="35"/>
      <c r="D3" s="35"/>
      <c r="E3" s="6"/>
    </row>
    <row r="4" spans="1:4" ht="12.75" customHeight="1">
      <c r="A4" s="36" t="s">
        <v>7</v>
      </c>
      <c r="B4" s="9" t="s">
        <v>0</v>
      </c>
      <c r="C4" s="9" t="s">
        <v>3</v>
      </c>
      <c r="D4" s="9" t="s">
        <v>5</v>
      </c>
    </row>
    <row r="5" spans="1:4" ht="12.75">
      <c r="A5" s="37"/>
      <c r="B5" s="10" t="s">
        <v>2</v>
      </c>
      <c r="C5" s="10" t="s">
        <v>1</v>
      </c>
      <c r="D5" s="10" t="s">
        <v>6</v>
      </c>
    </row>
    <row r="6" spans="1:4" ht="45">
      <c r="A6" s="12" t="s">
        <v>55</v>
      </c>
      <c r="B6" s="20">
        <v>35175.6</v>
      </c>
      <c r="C6" s="25">
        <v>17986.01</v>
      </c>
      <c r="D6" s="8">
        <f>B6-C6</f>
        <v>17189.59</v>
      </c>
    </row>
    <row r="7" spans="1:4" ht="17.25" customHeight="1">
      <c r="A7" s="4" t="s">
        <v>4</v>
      </c>
      <c r="B7" s="3">
        <f>SUM(B6:B6)</f>
        <v>35175.6</v>
      </c>
      <c r="C7" s="3">
        <f>SUM(C6:C6)</f>
        <v>17986.01</v>
      </c>
      <c r="D7" s="3">
        <f>SUM(D6:D6)</f>
        <v>17189.59</v>
      </c>
    </row>
    <row r="8" spans="1:4" ht="12.75">
      <c r="A8" s="1"/>
      <c r="B8" s="5"/>
      <c r="C8" s="27"/>
      <c r="D8" s="27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52.5" customHeight="1">
      <c r="A1" s="32" t="s">
        <v>52</v>
      </c>
      <c r="B1" s="32"/>
      <c r="C1" s="32"/>
      <c r="D1" s="32"/>
    </row>
    <row r="2" spans="1:4" ht="29.25" customHeight="1">
      <c r="A2" s="33"/>
      <c r="B2" s="33"/>
      <c r="C2" s="33"/>
      <c r="D2" s="33"/>
    </row>
    <row r="3" spans="1:5" ht="26.25" customHeight="1">
      <c r="A3" s="34">
        <v>44144</v>
      </c>
      <c r="B3" s="35"/>
      <c r="C3" s="35"/>
      <c r="D3" s="35"/>
      <c r="E3" s="6"/>
    </row>
    <row r="4" spans="1:4" ht="12.75" customHeight="1">
      <c r="A4" s="36" t="s">
        <v>7</v>
      </c>
      <c r="B4" s="9" t="s">
        <v>0</v>
      </c>
      <c r="C4" s="9" t="s">
        <v>3</v>
      </c>
      <c r="D4" s="9" t="s">
        <v>5</v>
      </c>
    </row>
    <row r="5" spans="1:4" ht="12.75">
      <c r="A5" s="37"/>
      <c r="B5" s="10" t="s">
        <v>2</v>
      </c>
      <c r="C5" s="10" t="s">
        <v>1</v>
      </c>
      <c r="D5" s="10" t="s">
        <v>6</v>
      </c>
    </row>
    <row r="6" spans="1:4" ht="56.25">
      <c r="A6" s="26" t="s">
        <v>53</v>
      </c>
      <c r="B6" s="20">
        <v>2529642</v>
      </c>
      <c r="C6" s="7">
        <v>698693.91</v>
      </c>
      <c r="D6" s="8">
        <f>B6-C6</f>
        <v>1830948.0899999999</v>
      </c>
    </row>
    <row r="7" spans="1:4" ht="45">
      <c r="A7" s="12" t="s">
        <v>54</v>
      </c>
      <c r="B7" s="20">
        <v>4518782</v>
      </c>
      <c r="C7" s="25">
        <v>1339955.53</v>
      </c>
      <c r="D7" s="8">
        <f>B7-C7</f>
        <v>3178826.4699999997</v>
      </c>
    </row>
    <row r="8" spans="1:4" ht="45">
      <c r="A8" s="12" t="s">
        <v>55</v>
      </c>
      <c r="B8" s="20">
        <v>610000</v>
      </c>
      <c r="C8" s="25">
        <v>599451.41</v>
      </c>
      <c r="D8" s="8">
        <f>B8-C8</f>
        <v>10548.589999999967</v>
      </c>
    </row>
    <row r="9" spans="1:4" ht="17.25" customHeight="1">
      <c r="A9" s="4" t="s">
        <v>4</v>
      </c>
      <c r="B9" s="3">
        <f>SUM(B6:B8)</f>
        <v>7658424</v>
      </c>
      <c r="C9" s="3">
        <f>SUM(C6:C8)</f>
        <v>2638100.85</v>
      </c>
      <c r="D9" s="3">
        <f>SUM(D6:D8)</f>
        <v>5020323.149999999</v>
      </c>
    </row>
    <row r="10" spans="1:4" ht="12.75">
      <c r="A10" s="1"/>
      <c r="B10" s="5"/>
      <c r="C10" s="27"/>
      <c r="D10" s="27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A1:D1"/>
    <mergeCell ref="A2:D2"/>
    <mergeCell ref="A3:D3"/>
    <mergeCell ref="A4:A5"/>
    <mergeCell ref="C10:D10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52.5" customHeight="1">
      <c r="A1" s="32" t="s">
        <v>51</v>
      </c>
      <c r="B1" s="32"/>
      <c r="C1" s="32"/>
      <c r="D1" s="32"/>
    </row>
    <row r="2" spans="1:4" ht="29.25" customHeight="1">
      <c r="A2" s="33"/>
      <c r="B2" s="33"/>
      <c r="C2" s="33"/>
      <c r="D2" s="33"/>
    </row>
    <row r="3" spans="1:5" ht="26.25" customHeight="1">
      <c r="A3" s="34">
        <v>44144</v>
      </c>
      <c r="B3" s="35"/>
      <c r="C3" s="35"/>
      <c r="D3" s="35"/>
      <c r="E3" s="6"/>
    </row>
    <row r="4" spans="1:4" ht="12.75" customHeight="1">
      <c r="A4" s="36" t="s">
        <v>7</v>
      </c>
      <c r="B4" s="9" t="s">
        <v>0</v>
      </c>
      <c r="C4" s="9" t="s">
        <v>3</v>
      </c>
      <c r="D4" s="9" t="s">
        <v>5</v>
      </c>
    </row>
    <row r="5" spans="1:4" ht="12.75">
      <c r="A5" s="37"/>
      <c r="B5" s="10" t="s">
        <v>2</v>
      </c>
      <c r="C5" s="10" t="s">
        <v>1</v>
      </c>
      <c r="D5" s="10" t="s">
        <v>6</v>
      </c>
    </row>
    <row r="6" spans="1:4" ht="45">
      <c r="A6" s="22" t="s">
        <v>48</v>
      </c>
      <c r="B6" s="20">
        <v>150000</v>
      </c>
      <c r="C6" s="7">
        <v>0</v>
      </c>
      <c r="D6" s="8">
        <f>B6-C6</f>
        <v>150000</v>
      </c>
    </row>
    <row r="7" spans="1:4" ht="22.5">
      <c r="A7" s="22" t="s">
        <v>49</v>
      </c>
      <c r="B7" s="20">
        <v>2215262.85</v>
      </c>
      <c r="C7" s="25">
        <v>1485157.1</v>
      </c>
      <c r="D7" s="8">
        <f>B7-C7</f>
        <v>730105.75</v>
      </c>
    </row>
    <row r="8" spans="1:4" ht="12.75">
      <c r="A8" s="22"/>
      <c r="B8" s="20"/>
      <c r="C8" s="25"/>
      <c r="D8" s="8"/>
    </row>
    <row r="9" spans="1:4" ht="17.25" customHeight="1">
      <c r="A9" s="4" t="s">
        <v>4</v>
      </c>
      <c r="B9" s="3">
        <f>SUM(B6:B8)</f>
        <v>2365262.85</v>
      </c>
      <c r="C9" s="3">
        <f>SUM(C6:C8)</f>
        <v>1485157.1</v>
      </c>
      <c r="D9" s="3">
        <f>SUM(D6:D8)</f>
        <v>880105.75</v>
      </c>
    </row>
    <row r="10" spans="1:4" ht="12.75">
      <c r="A10" s="1"/>
      <c r="B10" s="5"/>
      <c r="C10" s="27"/>
      <c r="D10" s="27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A1:D1"/>
    <mergeCell ref="A2:D2"/>
    <mergeCell ref="A3:D3"/>
    <mergeCell ref="A4:A5"/>
    <mergeCell ref="C10:D10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8" sqref="B8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52.5" customHeight="1">
      <c r="A1" s="32" t="s">
        <v>47</v>
      </c>
      <c r="B1" s="32"/>
      <c r="C1" s="32"/>
      <c r="D1" s="32"/>
    </row>
    <row r="2" spans="1:4" ht="29.25" customHeight="1">
      <c r="A2" s="33"/>
      <c r="B2" s="33"/>
      <c r="C2" s="33"/>
      <c r="D2" s="33"/>
    </row>
    <row r="3" spans="1:5" ht="26.25" customHeight="1">
      <c r="A3" s="34">
        <v>44144</v>
      </c>
      <c r="B3" s="35"/>
      <c r="C3" s="35"/>
      <c r="D3" s="35"/>
      <c r="E3" s="6"/>
    </row>
    <row r="4" spans="1:4" ht="12.75" customHeight="1">
      <c r="A4" s="36" t="s">
        <v>7</v>
      </c>
      <c r="B4" s="9" t="s">
        <v>0</v>
      </c>
      <c r="C4" s="9" t="s">
        <v>3</v>
      </c>
      <c r="D4" s="9" t="s">
        <v>5</v>
      </c>
    </row>
    <row r="5" spans="1:4" ht="12.75">
      <c r="A5" s="37"/>
      <c r="B5" s="10" t="s">
        <v>2</v>
      </c>
      <c r="C5" s="10" t="s">
        <v>1</v>
      </c>
      <c r="D5" s="10" t="s">
        <v>6</v>
      </c>
    </row>
    <row r="6" spans="1:4" ht="45">
      <c r="A6" s="22" t="s">
        <v>48</v>
      </c>
      <c r="B6" s="20">
        <v>400000</v>
      </c>
      <c r="C6" s="7">
        <v>292682.12</v>
      </c>
      <c r="D6" s="8">
        <f>B6-C6</f>
        <v>107317.88</v>
      </c>
    </row>
    <row r="7" spans="1:4" ht="22.5">
      <c r="A7" s="22" t="s">
        <v>49</v>
      </c>
      <c r="B7" s="20">
        <v>1414500</v>
      </c>
      <c r="C7" s="25">
        <v>1362607.58</v>
      </c>
      <c r="D7" s="8">
        <f>B7-C7</f>
        <v>51892.419999999925</v>
      </c>
    </row>
    <row r="8" spans="1:4" ht="22.5">
      <c r="A8" s="22" t="s">
        <v>50</v>
      </c>
      <c r="B8" s="20">
        <v>200000</v>
      </c>
      <c r="C8" s="25">
        <v>197659.88</v>
      </c>
      <c r="D8" s="8">
        <f>B8-C8</f>
        <v>2340.1199999999953</v>
      </c>
    </row>
    <row r="9" spans="1:4" ht="17.25" customHeight="1">
      <c r="A9" s="4" t="s">
        <v>4</v>
      </c>
      <c r="B9" s="3">
        <f>SUM(B6:B8)</f>
        <v>2014500</v>
      </c>
      <c r="C9" s="3">
        <f>SUM(C6:C8)</f>
        <v>1852949.58</v>
      </c>
      <c r="D9" s="3">
        <f>SUM(D6:D8)</f>
        <v>161550.41999999993</v>
      </c>
    </row>
    <row r="10" spans="1:4" ht="12.75">
      <c r="A10" s="1"/>
      <c r="B10" s="5"/>
      <c r="C10" s="27"/>
      <c r="D10" s="27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A1:D1"/>
    <mergeCell ref="A2:D2"/>
    <mergeCell ref="A3:D3"/>
    <mergeCell ref="A4:A5"/>
    <mergeCell ref="C10:D10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9" sqref="C9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32" t="s">
        <v>39</v>
      </c>
      <c r="B1" s="32"/>
      <c r="C1" s="32"/>
      <c r="D1" s="32"/>
    </row>
    <row r="2" spans="1:4" ht="29.25" customHeight="1">
      <c r="A2" s="33"/>
      <c r="B2" s="33"/>
      <c r="C2" s="33"/>
      <c r="D2" s="33"/>
    </row>
    <row r="3" spans="1:5" ht="26.25" customHeight="1">
      <c r="A3" s="34">
        <v>44144</v>
      </c>
      <c r="B3" s="35"/>
      <c r="C3" s="35"/>
      <c r="D3" s="35"/>
      <c r="E3" s="6"/>
    </row>
    <row r="4" spans="1:4" ht="12.75" customHeight="1">
      <c r="A4" s="36" t="s">
        <v>7</v>
      </c>
      <c r="B4" s="9" t="s">
        <v>0</v>
      </c>
      <c r="C4" s="9" t="s">
        <v>3</v>
      </c>
      <c r="D4" s="9" t="s">
        <v>5</v>
      </c>
    </row>
    <row r="5" spans="1:4" ht="12.75">
      <c r="A5" s="37"/>
      <c r="B5" s="10" t="s">
        <v>2</v>
      </c>
      <c r="C5" s="10" t="s">
        <v>1</v>
      </c>
      <c r="D5" s="10" t="s">
        <v>6</v>
      </c>
    </row>
    <row r="6" spans="1:4" ht="33.75">
      <c r="A6" s="12" t="s">
        <v>37</v>
      </c>
      <c r="B6" s="20">
        <f>393503718+60000000+10815400+53470300</f>
        <v>517789418</v>
      </c>
      <c r="C6" s="7">
        <f>415073021.09+1170687.92</f>
        <v>416243709.01</v>
      </c>
      <c r="D6" s="8">
        <f>B6-C6</f>
        <v>101545708.99000001</v>
      </c>
    </row>
    <row r="7" spans="1:4" ht="12.75">
      <c r="A7" s="12" t="s">
        <v>41</v>
      </c>
      <c r="B7" s="20">
        <v>2421800</v>
      </c>
      <c r="C7" s="25">
        <v>1870395.8</v>
      </c>
      <c r="D7" s="8">
        <f>B7-C7</f>
        <v>551404.2</v>
      </c>
    </row>
    <row r="8" spans="1:4" ht="12.75">
      <c r="A8" s="12" t="s">
        <v>38</v>
      </c>
      <c r="B8" s="20">
        <v>75960788</v>
      </c>
      <c r="C8" s="25">
        <f>37732271.18+18840683.42</f>
        <v>56572954.6</v>
      </c>
      <c r="D8" s="8">
        <f>B8-C8</f>
        <v>19387833.4</v>
      </c>
    </row>
    <row r="9" spans="1:4" ht="17.25" customHeight="1">
      <c r="A9" s="4" t="s">
        <v>4</v>
      </c>
      <c r="B9" s="3">
        <f>SUM(B6:B8)</f>
        <v>596172006</v>
      </c>
      <c r="C9" s="3">
        <f>SUM(C6:C8)</f>
        <v>474687059.41</v>
      </c>
      <c r="D9" s="3">
        <f>SUM(D6:D8)</f>
        <v>121484946.59</v>
      </c>
    </row>
    <row r="10" spans="1:4" ht="12.75">
      <c r="A10" s="1"/>
      <c r="B10" s="5"/>
      <c r="C10" s="27"/>
      <c r="D10" s="27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A1:D1"/>
    <mergeCell ref="A2:D2"/>
    <mergeCell ref="A3:D3"/>
    <mergeCell ref="A4:A5"/>
    <mergeCell ref="C10:D10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2020-06-02T06:02:02Z</cp:lastPrinted>
  <dcterms:created xsi:type="dcterms:W3CDTF">2005-08-03T12:55:28Z</dcterms:created>
  <dcterms:modified xsi:type="dcterms:W3CDTF">2020-11-09T11:47:38Z</dcterms:modified>
  <cp:category/>
  <cp:version/>
  <cp:contentType/>
  <cp:contentStatus/>
</cp:coreProperties>
</file>